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lleDaten\Projekte\Filmfinanz\stundenzettel\"/>
    </mc:Choice>
  </mc:AlternateContent>
  <xr:revisionPtr revIDLastSave="0" documentId="13_ncr:1_{70D4B49B-EDCD-4CEF-B628-D11CDE9EF6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undenerfassung" sheetId="6" r:id="rId1"/>
  </sheets>
  <definedNames>
    <definedName name="DatumBis">Stundenerfassung!$E$8</definedName>
    <definedName name="DatumVon">Stundenerfassung!$C$8</definedName>
    <definedName name="_xlnm.Print_Area" localSheetId="0">Stundenerfassung!$A$1:$M$27</definedName>
    <definedName name="Regel">Stundenerfassung!#REF!</definedName>
    <definedName name="Stundengage">#REF!</definedName>
    <definedName name="Tagesstunden">Stundenerfassung!#REF!</definedName>
    <definedName name="Wochengage">#REF!</definedName>
    <definedName name="Wochenstunden">Stundenerfassung!$C$10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6" l="1"/>
  <c r="M17" i="6" s="1"/>
  <c r="L18" i="6"/>
  <c r="M18" i="6" s="1"/>
  <c r="L19" i="6"/>
  <c r="M19" i="6" s="1"/>
  <c r="L20" i="6"/>
  <c r="M20" i="6" s="1"/>
  <c r="L21" i="6"/>
  <c r="M21" i="6" s="1"/>
  <c r="G16" i="6" l="1"/>
  <c r="H16" i="6"/>
  <c r="K16" i="6" s="1"/>
  <c r="G17" i="6"/>
  <c r="H17" i="6"/>
  <c r="K17" i="6" s="1"/>
  <c r="G18" i="6"/>
  <c r="H18" i="6"/>
  <c r="K18" i="6" s="1"/>
  <c r="G19" i="6"/>
  <c r="H19" i="6"/>
  <c r="K19" i="6" s="1"/>
  <c r="G20" i="6"/>
  <c r="H20" i="6"/>
  <c r="K20" i="6" s="1"/>
  <c r="G21" i="6"/>
  <c r="H21" i="6"/>
  <c r="K21" i="6" s="1"/>
  <c r="H15" i="6"/>
  <c r="K15" i="6" s="1"/>
  <c r="G15" i="6"/>
  <c r="B15" i="6" l="1"/>
  <c r="A15" i="6" l="1"/>
  <c r="B16" i="6" l="1"/>
  <c r="L15" i="6" s="1"/>
  <c r="M15" i="6" s="1"/>
  <c r="B17" i="6" l="1"/>
  <c r="L16" i="6" s="1"/>
  <c r="M16" i="6" s="1"/>
  <c r="A16" i="6"/>
  <c r="B18" i="6" l="1"/>
  <c r="A17" i="6"/>
  <c r="B19" i="6" l="1"/>
  <c r="A18" i="6"/>
  <c r="B20" i="6" l="1"/>
  <c r="A19" i="6"/>
  <c r="B21" i="6" l="1"/>
  <c r="A20" i="6"/>
  <c r="E8" i="6" l="1"/>
  <c r="A21" i="6"/>
  <c r="H23" i="6" l="1"/>
</calcChain>
</file>

<file path=xl/sharedStrings.xml><?xml version="1.0" encoding="utf-8"?>
<sst xmlns="http://schemas.openxmlformats.org/spreadsheetml/2006/main" count="30" uniqueCount="27">
  <si>
    <t>Name:</t>
  </si>
  <si>
    <t>bis</t>
  </si>
  <si>
    <t>Datum</t>
  </si>
  <si>
    <t>von</t>
  </si>
  <si>
    <t>Total</t>
  </si>
  <si>
    <t>Funktion</t>
  </si>
  <si>
    <t>Woche</t>
  </si>
  <si>
    <t>Unterschrift/Filmschaffender</t>
  </si>
  <si>
    <t>1. Pause</t>
  </si>
  <si>
    <t>2. Pause</t>
  </si>
  <si>
    <t>PL / HL</t>
  </si>
  <si>
    <t>Bemerkungen</t>
  </si>
  <si>
    <t>Projekt</t>
  </si>
  <si>
    <t>Vertr. Std./Woche</t>
  </si>
  <si>
    <t>Std ./.</t>
  </si>
  <si>
    <t>Pausen</t>
  </si>
  <si>
    <t>Ansatz</t>
  </si>
  <si>
    <t>dezimal</t>
  </si>
  <si>
    <t>Firma</t>
  </si>
  <si>
    <t>Version Einfach</t>
  </si>
  <si>
    <t xml:space="preserve">Eintrag in gelbe Felder </t>
  </si>
  <si>
    <t>Stundenerfassung</t>
  </si>
  <si>
    <t>U</t>
  </si>
  <si>
    <t>A</t>
  </si>
  <si>
    <t>Ruhe-
zeit</t>
  </si>
  <si>
    <t>V 250716</t>
  </si>
  <si>
    <t>Mein 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</si>
</sst>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;@"/>
    <numFmt numFmtId="165" formatCode="0.00_ ;[Red]\-0.00\ "/>
    <numFmt numFmtId="166" formatCode="h:mm;@"/>
    <numFmt numFmtId="167" formatCode="[$-407]General"/>
    <numFmt numFmtId="168" formatCode="[$-407]hh&quot;:&quot;mm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i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 Narrow"/>
      <family val="2"/>
    </font>
    <font>
      <b/>
      <sz val="11"/>
      <color rgb="FF0070C0"/>
      <name val="Arial"/>
      <family val="2"/>
    </font>
    <font>
      <sz val="11"/>
      <color rgb="FF0070C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sz val="9"/>
      <color theme="0" tint="-0.499984740745262"/>
      <name val="Arial"/>
      <family val="2"/>
    </font>
    <font>
      <sz val="11"/>
      <color theme="2" tint="-0.249977111117893"/>
      <name val="Arial"/>
      <family val="2"/>
    </font>
    <font>
      <i/>
      <sz val="9"/>
      <color rgb="FF0070C0"/>
      <name val="Arial"/>
      <family val="2"/>
    </font>
    <font>
      <sz val="8"/>
      <name val="Calibri"/>
      <family val="2"/>
      <scheme val="minor"/>
    </font>
    <font>
      <b/>
      <sz val="8"/>
      <color theme="3"/>
      <name val="Arial Narrow"/>
      <family val="2"/>
    </font>
    <font>
      <b/>
      <sz val="9"/>
      <color theme="3"/>
      <name val="Arial"/>
      <family val="2"/>
    </font>
    <font>
      <b/>
      <sz val="9"/>
      <color theme="1"/>
      <name val="Arial"/>
      <family val="2"/>
    </font>
    <font>
      <b/>
      <sz val="10"/>
      <color rgb="FFFF0000"/>
      <name val="Arial"/>
      <family val="2"/>
    </font>
    <font>
      <sz val="10"/>
      <color rgb="FF0070C0"/>
      <name val="Courier New"/>
      <family val="3"/>
    </font>
    <font>
      <sz val="10"/>
      <color theme="0" tint="-0.499984740745262"/>
      <name val="Arial"/>
      <family val="2"/>
    </font>
    <font>
      <sz val="8"/>
      <color theme="0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7" fontId="18" fillId="0" borderId="0"/>
  </cellStyleXfs>
  <cellXfs count="68">
    <xf numFmtId="0" fontId="0" fillId="0" borderId="0" xfId="0"/>
    <xf numFmtId="0" fontId="7" fillId="0" borderId="0" xfId="0" applyFont="1"/>
    <xf numFmtId="0" fontId="10" fillId="0" borderId="0" xfId="0" applyFont="1"/>
    <xf numFmtId="20" fontId="13" fillId="2" borderId="2" xfId="0" applyNumberFormat="1" applyFont="1" applyFill="1" applyBorder="1" applyProtection="1">
      <protection locked="0"/>
    </xf>
    <xf numFmtId="0" fontId="12" fillId="2" borderId="0" xfId="0" applyFont="1" applyFill="1" applyAlignment="1" applyProtection="1">
      <alignment horizontal="center"/>
      <protection locked="0"/>
    </xf>
    <xf numFmtId="168" fontId="12" fillId="3" borderId="12" xfId="1" applyNumberFormat="1" applyFont="1" applyFill="1" applyBorder="1" applyProtection="1">
      <protection locked="0"/>
    </xf>
    <xf numFmtId="0" fontId="10" fillId="4" borderId="0" xfId="0" applyFont="1" applyFill="1"/>
    <xf numFmtId="0" fontId="7" fillId="4" borderId="0" xfId="0" applyFont="1" applyFill="1"/>
    <xf numFmtId="0" fontId="7" fillId="4" borderId="0" xfId="0" applyFont="1" applyFill="1" applyProtection="1">
      <protection locked="0"/>
    </xf>
    <xf numFmtId="0" fontId="7" fillId="4" borderId="0" xfId="0" applyFont="1" applyFill="1" applyAlignment="1">
      <alignment horizontal="right"/>
    </xf>
    <xf numFmtId="0" fontId="7" fillId="4" borderId="8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8" fillId="4" borderId="4" xfId="0" applyFont="1" applyFill="1" applyBorder="1" applyProtection="1">
      <protection hidden="1"/>
    </xf>
    <xf numFmtId="164" fontId="7" fillId="4" borderId="2" xfId="0" applyNumberFormat="1" applyFont="1" applyFill="1" applyBorder="1"/>
    <xf numFmtId="0" fontId="11" fillId="4" borderId="0" xfId="0" applyFont="1" applyFill="1"/>
    <xf numFmtId="0" fontId="16" fillId="4" borderId="0" xfId="0" applyFont="1" applyFill="1" applyAlignment="1">
      <alignment horizontal="center"/>
    </xf>
    <xf numFmtId="0" fontId="6" fillId="4" borderId="0" xfId="0" applyFont="1" applyFill="1"/>
    <xf numFmtId="0" fontId="4" fillId="4" borderId="0" xfId="0" applyFont="1" applyFill="1"/>
    <xf numFmtId="0" fontId="5" fillId="4" borderId="0" xfId="0" applyFont="1" applyFill="1"/>
    <xf numFmtId="0" fontId="7" fillId="4" borderId="0" xfId="0" applyFont="1" applyFill="1" applyAlignment="1">
      <alignment horizontal="center"/>
    </xf>
    <xf numFmtId="0" fontId="5" fillId="4" borderId="5" xfId="0" applyFont="1" applyFill="1" applyBorder="1" applyAlignment="1">
      <alignment horizontal="center"/>
    </xf>
    <xf numFmtId="20" fontId="10" fillId="4" borderId="9" xfId="0" applyNumberFormat="1" applyFont="1" applyFill="1" applyBorder="1" applyAlignment="1">
      <alignment horizontal="center"/>
    </xf>
    <xf numFmtId="0" fontId="9" fillId="4" borderId="0" xfId="0" applyFont="1" applyFill="1" applyAlignment="1">
      <alignment horizontal="right"/>
    </xf>
    <xf numFmtId="0" fontId="4" fillId="4" borderId="7" xfId="0" applyFont="1" applyFill="1" applyBorder="1" applyAlignment="1">
      <alignment horizontal="center"/>
    </xf>
    <xf numFmtId="165" fontId="6" fillId="4" borderId="3" xfId="0" applyNumberFormat="1" applyFont="1" applyFill="1" applyBorder="1"/>
    <xf numFmtId="0" fontId="4" fillId="4" borderId="0" xfId="0" applyFont="1" applyFill="1" applyProtection="1">
      <protection hidden="1"/>
    </xf>
    <xf numFmtId="0" fontId="21" fillId="4" borderId="0" xfId="0" applyFont="1" applyFill="1" applyAlignment="1" applyProtection="1">
      <alignment horizontal="right"/>
      <protection hidden="1"/>
    </xf>
    <xf numFmtId="166" fontId="20" fillId="4" borderId="10" xfId="0" applyNumberFormat="1" applyFont="1" applyFill="1" applyBorder="1" applyProtection="1">
      <protection hidden="1"/>
    </xf>
    <xf numFmtId="0" fontId="0" fillId="4" borderId="0" xfId="0" applyFill="1" applyProtection="1">
      <protection locked="0"/>
    </xf>
    <xf numFmtId="0" fontId="22" fillId="4" borderId="0" xfId="0" applyFont="1" applyFill="1"/>
    <xf numFmtId="0" fontId="10" fillId="4" borderId="8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3" fillId="4" borderId="0" xfId="0" applyFont="1" applyFill="1"/>
    <xf numFmtId="0" fontId="2" fillId="4" borderId="0" xfId="0" applyFont="1" applyFill="1" applyAlignment="1">
      <alignment horizontal="right"/>
    </xf>
    <xf numFmtId="0" fontId="24" fillId="2" borderId="2" xfId="0" applyFont="1" applyFill="1" applyBorder="1" applyProtection="1">
      <protection locked="0"/>
    </xf>
    <xf numFmtId="0" fontId="4" fillId="4" borderId="0" xfId="0" applyFont="1" applyFill="1" applyAlignment="1">
      <alignment horizontal="center"/>
    </xf>
    <xf numFmtId="0" fontId="1" fillId="4" borderId="0" xfId="0" applyFont="1" applyFill="1"/>
    <xf numFmtId="2" fontId="19" fillId="4" borderId="10" xfId="0" applyNumberFormat="1" applyFont="1" applyFill="1" applyBorder="1" applyProtection="1">
      <protection hidden="1"/>
    </xf>
    <xf numFmtId="164" fontId="25" fillId="2" borderId="1" xfId="0" applyNumberFormat="1" applyFont="1" applyFill="1" applyBorder="1" applyProtection="1">
      <protection locked="0"/>
    </xf>
    <xf numFmtId="164" fontId="26" fillId="4" borderId="1" xfId="0" applyNumberFormat="1" applyFont="1" applyFill="1" applyBorder="1"/>
    <xf numFmtId="0" fontId="17" fillId="2" borderId="10" xfId="0" applyFont="1" applyFill="1" applyBorder="1" applyAlignment="1" applyProtection="1">
      <alignment horizontal="center"/>
      <protection locked="0"/>
    </xf>
    <xf numFmtId="0" fontId="6" fillId="2" borderId="0" xfId="0" applyFont="1" applyFill="1" applyAlignment="1" applyProtection="1">
      <protection locked="0"/>
    </xf>
    <xf numFmtId="0" fontId="14" fillId="2" borderId="0" xfId="0" applyFont="1" applyFill="1" applyAlignment="1" applyProtection="1">
      <protection locked="0"/>
    </xf>
    <xf numFmtId="0" fontId="0" fillId="0" borderId="0" xfId="0" applyAlignment="1"/>
    <xf numFmtId="164" fontId="7" fillId="2" borderId="1" xfId="0" applyNumberFormat="1" applyFont="1" applyFill="1" applyBorder="1" applyProtection="1">
      <protection locked="0"/>
    </xf>
    <xf numFmtId="164" fontId="0" fillId="0" borderId="1" xfId="0" applyNumberFormat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12" fillId="2" borderId="0" xfId="0" applyFont="1" applyFill="1" applyProtection="1">
      <protection locked="0"/>
    </xf>
    <xf numFmtId="0" fontId="14" fillId="0" borderId="0" xfId="0" applyFont="1"/>
    <xf numFmtId="0" fontId="15" fillId="0" borderId="0" xfId="0" applyFont="1"/>
    <xf numFmtId="0" fontId="11" fillId="4" borderId="0" xfId="0" applyFont="1" applyFill="1" applyAlignment="1">
      <alignment wrapText="1"/>
    </xf>
    <xf numFmtId="0" fontId="0" fillId="4" borderId="0" xfId="0" applyFill="1"/>
    <xf numFmtId="0" fontId="17" fillId="2" borderId="13" xfId="0" applyFont="1" applyFill="1" applyBorder="1" applyAlignment="1" applyProtection="1">
      <alignment horizontal="center"/>
      <protection locked="0"/>
    </xf>
    <xf numFmtId="165" fontId="6" fillId="4" borderId="0" xfId="0" applyNumberFormat="1" applyFont="1" applyFill="1" applyBorder="1"/>
    <xf numFmtId="0" fontId="0" fillId="0" borderId="13" xfId="0" applyBorder="1" applyAlignment="1" applyProtection="1">
      <alignment horizontal="center"/>
      <protection locked="0"/>
    </xf>
    <xf numFmtId="0" fontId="0" fillId="0" borderId="11" xfId="0" applyBorder="1" applyAlignment="1" applyProtection="1">
      <protection locked="0"/>
    </xf>
    <xf numFmtId="0" fontId="7" fillId="2" borderId="1" xfId="0" applyFont="1" applyFill="1" applyBorder="1" applyAlignment="1" applyProtection="1">
      <protection locked="0"/>
    </xf>
    <xf numFmtId="0" fontId="0" fillId="0" borderId="1" xfId="0" applyBorder="1" applyAlignment="1"/>
    <xf numFmtId="0" fontId="4" fillId="5" borderId="0" xfId="0" applyFont="1" applyFill="1"/>
    <xf numFmtId="2" fontId="27" fillId="5" borderId="10" xfId="0" applyNumberFormat="1" applyFont="1" applyFill="1" applyBorder="1" applyAlignment="1" applyProtection="1">
      <alignment horizontal="center"/>
      <protection hidden="1"/>
    </xf>
    <xf numFmtId="2" fontId="28" fillId="5" borderId="10" xfId="0" applyNumberFormat="1" applyFont="1" applyFill="1" applyBorder="1" applyProtection="1">
      <protection hidden="1"/>
    </xf>
    <xf numFmtId="2" fontId="27" fillId="5" borderId="2" xfId="0" applyNumberFormat="1" applyFont="1" applyFill="1" applyBorder="1" applyProtection="1">
      <protection hidden="1"/>
    </xf>
    <xf numFmtId="0" fontId="29" fillId="5" borderId="5" xfId="0" applyFont="1" applyFill="1" applyBorder="1" applyAlignment="1">
      <alignment horizontal="center"/>
    </xf>
    <xf numFmtId="0" fontId="29" fillId="5" borderId="5" xfId="0" applyFont="1" applyFill="1" applyBorder="1" applyAlignment="1">
      <alignment horizontal="center" wrapText="1"/>
    </xf>
    <xf numFmtId="0" fontId="29" fillId="5" borderId="8" xfId="0" applyFont="1" applyFill="1" applyBorder="1" applyAlignment="1">
      <alignment horizontal="center"/>
    </xf>
    <xf numFmtId="0" fontId="30" fillId="5" borderId="7" xfId="0" applyFont="1" applyFill="1" applyBorder="1" applyAlignment="1">
      <alignment horizontal="center"/>
    </xf>
    <xf numFmtId="0" fontId="30" fillId="5" borderId="9" xfId="0" applyFont="1" applyFill="1" applyBorder="1" applyAlignment="1">
      <alignment horizontal="center"/>
    </xf>
  </cellXfs>
  <cellStyles count="2">
    <cellStyle name="Excel Built-in Normal" xfId="1" xr:uid="{00000000-0005-0000-0000-000000000000}"/>
    <cellStyle name="Standard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J57"/>
  <sheetViews>
    <sheetView tabSelected="1" zoomScaleNormal="100" zoomScaleSheetLayoutView="100" workbookViewId="0">
      <selection activeCell="L15" sqref="L15"/>
    </sheetView>
  </sheetViews>
  <sheetFormatPr baseColWidth="10" defaultColWidth="11.44140625" defaultRowHeight="13.8" x14ac:dyDescent="0.25"/>
  <cols>
    <col min="1" max="1" width="9.6640625" style="1" customWidth="1"/>
    <col min="2" max="2" width="10" style="1" customWidth="1"/>
    <col min="3" max="4" width="8.77734375" style="1" customWidth="1"/>
    <col min="5" max="5" width="8" style="1" customWidth="1"/>
    <col min="6" max="6" width="7.109375" style="1" customWidth="1"/>
    <col min="7" max="7" width="7.44140625" style="1" customWidth="1"/>
    <col min="8" max="8" width="8.109375" style="1" customWidth="1"/>
    <col min="9" max="9" width="2.33203125" style="1" customWidth="1"/>
    <col min="10" max="10" width="39.5546875" style="1" customWidth="1"/>
    <col min="11" max="11" width="2.109375" style="1" customWidth="1"/>
    <col min="12" max="12" width="6.77734375" style="1" customWidth="1"/>
    <col min="13" max="13" width="2.5546875" style="1" customWidth="1"/>
    <col min="14" max="14" width="10" style="1" customWidth="1"/>
    <col min="15" max="15" width="3.5546875" style="1" customWidth="1"/>
    <col min="16" max="16384" width="11.44140625" style="1"/>
  </cols>
  <sheetData>
    <row r="1" spans="1:62" ht="6" customHeigh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62" ht="18" x14ac:dyDescent="0.35">
      <c r="A2" s="36" t="s">
        <v>18</v>
      </c>
      <c r="B2" s="41"/>
      <c r="C2" s="42"/>
      <c r="D2" s="42"/>
      <c r="E2" s="43"/>
      <c r="G2" s="15" t="s">
        <v>12</v>
      </c>
      <c r="H2" s="40" t="s">
        <v>26</v>
      </c>
      <c r="I2" s="53"/>
      <c r="J2" s="53"/>
      <c r="K2" s="53"/>
      <c r="L2" s="55"/>
      <c r="M2" s="56"/>
      <c r="O2" s="3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62" x14ac:dyDescent="0.25">
      <c r="A3" s="7"/>
      <c r="B3" s="7"/>
      <c r="C3" s="7"/>
      <c r="D3" s="7"/>
      <c r="E3" s="7"/>
      <c r="F3" s="7"/>
      <c r="G3" s="16"/>
      <c r="H3" s="16"/>
      <c r="I3" s="16"/>
      <c r="J3" s="16"/>
      <c r="K3" s="16"/>
      <c r="L3" s="16"/>
      <c r="M3" s="6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62" ht="15" customHeight="1" x14ac:dyDescent="0.3">
      <c r="A4" s="1" t="s">
        <v>0</v>
      </c>
      <c r="B4" s="48"/>
      <c r="C4" s="49"/>
      <c r="D4" s="49"/>
      <c r="E4" s="49"/>
      <c r="F4" s="7"/>
      <c r="H4" s="17"/>
      <c r="I4" s="17"/>
      <c r="J4" s="17"/>
      <c r="K4" s="17"/>
      <c r="L4" s="26" t="s">
        <v>21</v>
      </c>
      <c r="M4" s="6"/>
      <c r="N4" s="6"/>
      <c r="O4" s="25"/>
      <c r="P4" s="25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</row>
    <row r="5" spans="1:62" x14ac:dyDescent="0.25">
      <c r="A5" s="7"/>
      <c r="B5" s="8"/>
      <c r="C5" s="8"/>
      <c r="D5" s="8"/>
      <c r="E5" s="8"/>
      <c r="F5" s="7"/>
      <c r="G5" s="17"/>
      <c r="H5" s="17"/>
      <c r="I5" s="17"/>
      <c r="J5" s="17"/>
      <c r="K5" s="17"/>
      <c r="L5" s="26" t="s">
        <v>19</v>
      </c>
      <c r="M5" s="7"/>
      <c r="N5" s="7"/>
      <c r="O5" s="25"/>
      <c r="P5" s="25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62" ht="15" customHeight="1" x14ac:dyDescent="0.3">
      <c r="A6" s="1" t="s">
        <v>5</v>
      </c>
      <c r="B6" s="48"/>
      <c r="C6" s="50"/>
      <c r="D6" s="50"/>
      <c r="E6" s="50"/>
      <c r="F6" s="7"/>
      <c r="G6" s="17"/>
      <c r="H6" s="17"/>
      <c r="I6" s="17"/>
      <c r="J6" s="17"/>
      <c r="K6" s="17"/>
      <c r="L6" s="26" t="s">
        <v>20</v>
      </c>
      <c r="M6" s="6"/>
      <c r="N6" s="6"/>
      <c r="O6" s="25"/>
      <c r="P6" s="25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62" ht="15" customHeight="1" x14ac:dyDescent="0.25">
      <c r="A7" s="7"/>
      <c r="B7" s="7"/>
      <c r="D7" s="7"/>
      <c r="E7" s="7"/>
      <c r="F7" s="7"/>
      <c r="G7" s="17"/>
      <c r="H7" s="17"/>
      <c r="I7" s="17"/>
      <c r="J7" s="17"/>
      <c r="K7" s="17"/>
      <c r="L7" s="17"/>
      <c r="M7" s="7"/>
      <c r="N7" s="7"/>
      <c r="O7" s="25"/>
      <c r="P7" s="25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62" x14ac:dyDescent="0.25">
      <c r="A8" s="7" t="s">
        <v>6</v>
      </c>
      <c r="B8" s="19" t="s">
        <v>3</v>
      </c>
      <c r="C8" s="38">
        <v>45852</v>
      </c>
      <c r="D8" s="19" t="s">
        <v>1</v>
      </c>
      <c r="E8" s="39">
        <f xml:space="preserve">
IF(C8&gt;0,B21,"")</f>
        <v>45858</v>
      </c>
      <c r="F8" s="7"/>
      <c r="G8" s="17"/>
      <c r="H8" s="17"/>
      <c r="I8" s="17"/>
      <c r="J8" s="17"/>
      <c r="K8" s="17"/>
      <c r="L8" s="17" t="s">
        <v>25</v>
      </c>
      <c r="M8" s="7"/>
      <c r="N8" s="7"/>
      <c r="O8" s="25"/>
      <c r="P8" s="25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62" ht="12.6" customHeight="1" x14ac:dyDescent="0.25">
      <c r="A9" s="7"/>
      <c r="B9" s="7"/>
      <c r="D9" s="7"/>
      <c r="E9" s="7"/>
      <c r="F9" s="7"/>
      <c r="G9" s="7"/>
      <c r="H9" s="7"/>
      <c r="I9" s="7"/>
      <c r="J9" s="7"/>
      <c r="K9" s="7"/>
      <c r="L9" s="7"/>
      <c r="M9" s="6"/>
      <c r="N9" s="6"/>
      <c r="O9" s="25"/>
      <c r="P9" s="25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62" ht="19.5" customHeight="1" x14ac:dyDescent="0.25">
      <c r="A10" s="18" t="s">
        <v>13</v>
      </c>
      <c r="B10" s="7"/>
      <c r="C10" s="4">
        <v>50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22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62" ht="12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62" ht="26.4" x14ac:dyDescent="0.25">
      <c r="A12" s="7"/>
      <c r="B12" s="10" t="s">
        <v>2</v>
      </c>
      <c r="C12" s="10" t="s">
        <v>3</v>
      </c>
      <c r="D12" s="10" t="s">
        <v>1</v>
      </c>
      <c r="E12" s="30" t="s">
        <v>8</v>
      </c>
      <c r="F12" s="31" t="s">
        <v>9</v>
      </c>
      <c r="G12" s="20" t="s">
        <v>14</v>
      </c>
      <c r="H12" s="20" t="s">
        <v>17</v>
      </c>
      <c r="J12" s="10" t="s">
        <v>11</v>
      </c>
      <c r="K12" s="63" t="s">
        <v>23</v>
      </c>
      <c r="L12" s="64" t="s">
        <v>24</v>
      </c>
      <c r="M12" s="65" t="s">
        <v>22</v>
      </c>
      <c r="N12" s="7"/>
      <c r="O12" s="7"/>
      <c r="P12" s="7"/>
      <c r="Q12" s="7"/>
      <c r="R12" s="7"/>
      <c r="S12" s="7"/>
      <c r="T12" s="7"/>
      <c r="U12" s="7"/>
      <c r="V12" s="7"/>
    </row>
    <row r="13" spans="1:62" x14ac:dyDescent="0.25">
      <c r="A13" s="7"/>
      <c r="B13" s="11"/>
      <c r="C13" s="21">
        <v>0</v>
      </c>
      <c r="D13" s="21">
        <v>0</v>
      </c>
      <c r="E13" s="21">
        <v>0</v>
      </c>
      <c r="F13" s="21">
        <v>0</v>
      </c>
      <c r="G13" s="23" t="s">
        <v>15</v>
      </c>
      <c r="H13" s="23" t="s">
        <v>16</v>
      </c>
      <c r="J13" s="11"/>
      <c r="K13" s="66"/>
      <c r="L13" s="66"/>
      <c r="M13" s="67"/>
      <c r="N13" s="7"/>
      <c r="O13" s="7"/>
      <c r="P13" s="7"/>
      <c r="Q13" s="7"/>
      <c r="R13" s="7"/>
      <c r="S13" s="7"/>
      <c r="T13" s="7"/>
      <c r="U13" s="7"/>
      <c r="V13" s="7"/>
    </row>
    <row r="14" spans="1:62" ht="3.75" customHeight="1" thickBot="1" x14ac:dyDescent="0.3">
      <c r="A14" s="7"/>
      <c r="B14" s="7"/>
      <c r="C14" s="7"/>
      <c r="D14" s="7"/>
      <c r="E14" s="7"/>
      <c r="F14" s="7"/>
      <c r="G14" s="17"/>
      <c r="H14" s="17"/>
      <c r="J14" s="7"/>
      <c r="K14" s="59"/>
      <c r="L14" s="59"/>
      <c r="M14" s="59"/>
      <c r="N14" s="7"/>
      <c r="O14" s="7"/>
      <c r="P14" s="7"/>
      <c r="Q14" s="7"/>
      <c r="R14" s="7"/>
      <c r="S14" s="7"/>
      <c r="T14" s="7"/>
      <c r="U14" s="7"/>
      <c r="V14" s="7"/>
    </row>
    <row r="15" spans="1:62" ht="24.6" customHeight="1" thickBot="1" x14ac:dyDescent="0.35">
      <c r="A15" s="12" t="str">
        <f>CHOOSE(WEEKDAY(B15,2),"Montag","Dienstag","Mittwoch","Donnerstag","Freitag","Samstag","Sonntag")</f>
        <v>Montag</v>
      </c>
      <c r="B15" s="13">
        <f>C8</f>
        <v>45852</v>
      </c>
      <c r="C15" s="5"/>
      <c r="D15" s="5"/>
      <c r="E15" s="3">
        <v>3.125E-2</v>
      </c>
      <c r="F15" s="3"/>
      <c r="G15" s="27">
        <f>IF(OR(NOT(ISNUMBER(C15)),NOT(ISNUMBER(D15))),0,((D15-C15-E15-F15+(D15&lt;C15))))</f>
        <v>0</v>
      </c>
      <c r="H15" s="37">
        <f>IF(OR(NOT(ISNUMBER(C15)),NOT(ISNUMBER(D15))),0,((D15-C15-E15-F15+(D15&lt;C15))*24))</f>
        <v>0</v>
      </c>
      <c r="J15" s="34"/>
      <c r="K15" s="60" t="str">
        <f>IF(AND(ISNUMBER(C15),ISNUMBER(D15),H15&gt;12),"!","")</f>
        <v/>
      </c>
      <c r="L15" s="61" t="str">
        <f xml:space="preserve">
IF(AND(C15&gt;0,C16&gt;0),
IF(AND(C16&gt;0,NOT(ISERROR(HOUR((VALUE(C16+B16))-VALUE(G15+C15+B15+E15))))),
((VALUE(C16+B16))-VALUE(G15+C15+B15+E15))*24,"???"),"")</f>
        <v/>
      </c>
      <c r="M15" s="62" t="str">
        <f xml:space="preserve">
IF(NOT(ISNUMBER(L15)),"",
IF(AND(ROUND(H15,2)&gt;11,ROUND(L15,2)&lt;11.5),"U",IF(ROUND(L15,2)&lt;11,"U","")))</f>
        <v/>
      </c>
      <c r="N15" s="7"/>
      <c r="O15" s="7"/>
      <c r="P15" s="7"/>
      <c r="Q15" s="7"/>
      <c r="R15" s="7"/>
      <c r="S15" s="7"/>
      <c r="T15" s="7"/>
      <c r="U15" s="7"/>
      <c r="V15" s="7"/>
    </row>
    <row r="16" spans="1:62" ht="24.6" customHeight="1" thickBot="1" x14ac:dyDescent="0.35">
      <c r="A16" s="12" t="str">
        <f t="shared" ref="A16:A21" si="0">CHOOSE(WEEKDAY(B16,2),"Montag","Dienstag","Mittwoch","Donnerstag","Freitag","Samstag","Sonntag")</f>
        <v>Dienstag</v>
      </c>
      <c r="B16" s="13">
        <f>B15+1</f>
        <v>45853</v>
      </c>
      <c r="C16" s="5"/>
      <c r="D16" s="5"/>
      <c r="E16" s="3">
        <v>3.125E-2</v>
      </c>
      <c r="F16" s="3"/>
      <c r="G16" s="27">
        <f t="shared" ref="G16:G21" si="1">IF(OR(NOT(ISNUMBER(C16)),NOT(ISNUMBER(D16))),0,((D16-C16-E16-F16+(D16&lt;C16))))</f>
        <v>0</v>
      </c>
      <c r="H16" s="37">
        <f t="shared" ref="H16:H21" si="2">IF(OR(NOT(ISNUMBER(C16)),NOT(ISNUMBER(D16))),0,((D16-C16-E16-F16+(D16&lt;C16))*24))</f>
        <v>0</v>
      </c>
      <c r="J16" s="34"/>
      <c r="K16" s="60" t="str">
        <f>IF(AND(ISNUMBER(C16),ISNUMBER(D16),H16&gt;12),"!","")</f>
        <v/>
      </c>
      <c r="L16" s="61" t="str">
        <f xml:space="preserve">
IF(AND(C16&gt;0,C17&gt;0),
IF(AND(C17&gt;0,NOT(ISERROR(HOUR((VALUE(C17+B17))-VALUE(G16+C16+B16+E16))))),
((VALUE(C17+B17))-VALUE(G16+C16+B16+E16))*24,"???"),"")</f>
        <v/>
      </c>
      <c r="M16" s="62" t="str">
        <f xml:space="preserve">
IF(NOT(ISNUMBER(L16)),"",
IF(AND(ROUND(H16,2)&gt;11,ROUND(L16,2)&lt;11.5),"U",IF(ROUND(L16,2)&lt;11,"U","")))</f>
        <v/>
      </c>
      <c r="N16" s="7"/>
      <c r="O16" s="7"/>
      <c r="P16" s="7"/>
      <c r="Q16" s="7"/>
      <c r="R16" s="7"/>
      <c r="S16" s="7"/>
      <c r="T16" s="7"/>
      <c r="U16" s="7"/>
      <c r="V16" s="7"/>
    </row>
    <row r="17" spans="1:32" ht="24.6" customHeight="1" thickBot="1" x14ac:dyDescent="0.35">
      <c r="A17" s="12" t="str">
        <f t="shared" si="0"/>
        <v>Mittwoch</v>
      </c>
      <c r="B17" s="13">
        <f t="shared" ref="B17:B21" si="3">B16+1</f>
        <v>45854</v>
      </c>
      <c r="C17" s="5"/>
      <c r="D17" s="5"/>
      <c r="E17" s="3">
        <v>3.125E-2</v>
      </c>
      <c r="F17" s="3"/>
      <c r="G17" s="27">
        <f t="shared" si="1"/>
        <v>0</v>
      </c>
      <c r="H17" s="37">
        <f t="shared" si="2"/>
        <v>0</v>
      </c>
      <c r="J17" s="34"/>
      <c r="K17" s="60" t="str">
        <f>IF(AND(ISNUMBER(C17),ISNUMBER(D17),H17&gt;12),"!","")</f>
        <v/>
      </c>
      <c r="L17" s="61" t="str">
        <f xml:space="preserve">
IF(AND(C17&gt;0,C18&gt;0),
IF(AND(C18&gt;0,NOT(ISERROR(HOUR((VALUE(C18+B18))-VALUE(G17+C17+B17+E17))))),
((VALUE(C18+B18))-VALUE(G17+C17+B17+E17))*24,"???"),"")</f>
        <v/>
      </c>
      <c r="M17" s="62" t="str">
        <f xml:space="preserve">
IF(NOT(ISNUMBER(L17)),"",
IF(AND(ROUND(H17,2)&gt;11,ROUND(L17,2)&lt;11.5),"U",IF(ROUND(L17,2)&lt;11,"U","")))</f>
        <v/>
      </c>
      <c r="N17" s="7"/>
      <c r="O17" s="7"/>
      <c r="P17" s="7"/>
      <c r="Q17" s="7"/>
      <c r="R17" s="7"/>
      <c r="S17" s="7"/>
      <c r="T17" s="7"/>
      <c r="U17" s="7"/>
      <c r="V17" s="7"/>
    </row>
    <row r="18" spans="1:32" ht="24.6" customHeight="1" thickBot="1" x14ac:dyDescent="0.35">
      <c r="A18" s="12" t="str">
        <f t="shared" si="0"/>
        <v>Donnerstag</v>
      </c>
      <c r="B18" s="13">
        <f t="shared" si="3"/>
        <v>45855</v>
      </c>
      <c r="C18" s="5"/>
      <c r="D18" s="5"/>
      <c r="E18" s="3">
        <v>3.125E-2</v>
      </c>
      <c r="F18" s="3"/>
      <c r="G18" s="27">
        <f t="shared" si="1"/>
        <v>0</v>
      </c>
      <c r="H18" s="37">
        <f t="shared" si="2"/>
        <v>0</v>
      </c>
      <c r="J18" s="34"/>
      <c r="K18" s="60" t="str">
        <f>IF(AND(ISNUMBER(C18),ISNUMBER(D18),H18&gt;12),"!","")</f>
        <v/>
      </c>
      <c r="L18" s="61" t="str">
        <f xml:space="preserve">
IF(AND(C18&gt;0,C19&gt;0),
IF(AND(C19&gt;0,NOT(ISERROR(HOUR((VALUE(C19+B19))-VALUE(G18+C18+B18+E18))))),
((VALUE(C19+B19))-VALUE(G18+C18+B18+E18))*24,"???"),"")</f>
        <v/>
      </c>
      <c r="M18" s="62" t="str">
        <f xml:space="preserve">
IF(NOT(ISNUMBER(L18)),"",
IF(AND(ROUND(H18,2)&gt;11,ROUND(L18,2)&lt;11.5),"U",IF(ROUND(L18,2)&lt;11,"U","")))</f>
        <v/>
      </c>
      <c r="N18" s="7"/>
      <c r="O18" s="7"/>
      <c r="P18" s="7"/>
      <c r="Q18" s="7"/>
      <c r="R18" s="7"/>
      <c r="S18" s="7"/>
      <c r="T18" s="7"/>
      <c r="U18" s="7"/>
      <c r="V18" s="7"/>
    </row>
    <row r="19" spans="1:32" ht="24.6" customHeight="1" thickBot="1" x14ac:dyDescent="0.35">
      <c r="A19" s="12" t="str">
        <f t="shared" si="0"/>
        <v>Freitag</v>
      </c>
      <c r="B19" s="13">
        <f t="shared" si="3"/>
        <v>45856</v>
      </c>
      <c r="C19" s="5"/>
      <c r="D19" s="5"/>
      <c r="E19" s="3">
        <v>3.125E-2</v>
      </c>
      <c r="F19" s="3"/>
      <c r="G19" s="27">
        <f t="shared" si="1"/>
        <v>0</v>
      </c>
      <c r="H19" s="37">
        <f t="shared" si="2"/>
        <v>0</v>
      </c>
      <c r="J19" s="34"/>
      <c r="K19" s="60" t="str">
        <f>IF(AND(ISNUMBER(C19),ISNUMBER(D19),H19&gt;12),"!","")</f>
        <v/>
      </c>
      <c r="L19" s="61" t="str">
        <f xml:space="preserve">
IF(AND(C19&gt;0,C20&gt;0),
IF(AND(C20&gt;0,NOT(ISERROR(HOUR((VALUE(C20+B20))-VALUE(G19+C19+B19+E19))))),
((VALUE(C20+B20))-VALUE(G19+C19+B19+E19))*24,"???"),"")</f>
        <v/>
      </c>
      <c r="M19" s="62" t="str">
        <f xml:space="preserve">
IF(NOT(ISNUMBER(L19)),"",
IF(AND(ROUND(H19,2)&gt;11,ROUND(L19,2)&lt;11.5),"U",IF(ROUND(L19,2)&lt;11,"U","")))</f>
        <v/>
      </c>
      <c r="N19" s="7"/>
      <c r="O19" s="7"/>
      <c r="P19" s="7"/>
      <c r="Q19" s="7"/>
      <c r="R19" s="7"/>
      <c r="S19" s="7"/>
      <c r="T19" s="7"/>
      <c r="U19" s="7"/>
      <c r="V19" s="7"/>
    </row>
    <row r="20" spans="1:32" ht="24.6" customHeight="1" thickBot="1" x14ac:dyDescent="0.35">
      <c r="A20" s="12" t="str">
        <f t="shared" si="0"/>
        <v>Samstag</v>
      </c>
      <c r="B20" s="13">
        <f t="shared" si="3"/>
        <v>45857</v>
      </c>
      <c r="C20" s="5"/>
      <c r="D20" s="5"/>
      <c r="E20" s="3"/>
      <c r="F20" s="3"/>
      <c r="G20" s="27">
        <f t="shared" si="1"/>
        <v>0</v>
      </c>
      <c r="H20" s="37">
        <f t="shared" si="2"/>
        <v>0</v>
      </c>
      <c r="J20" s="34"/>
      <c r="K20" s="60" t="str">
        <f>IF(AND(ISNUMBER(C20),ISNUMBER(D20),H20&gt;12),"!","")</f>
        <v/>
      </c>
      <c r="L20" s="61" t="str">
        <f xml:space="preserve">
IF(AND(C20&gt;0,C21&gt;0),
IF(AND(C21&gt;0,NOT(ISERROR(HOUR((VALUE(C21+B21))-VALUE(G20+C20+B20+E20))))),
((VALUE(C21+B21))-VALUE(G20+C20+B20+E20))*24,"???"),"")</f>
        <v/>
      </c>
      <c r="M20" s="62" t="str">
        <f xml:space="preserve">
IF(NOT(ISNUMBER(L20)),"",
IF(AND(ROUND(H20,2)&gt;11,ROUND(L20,2)&lt;11.5),"U",IF(ROUND(L20,2)&lt;11,"U","")))</f>
        <v/>
      </c>
      <c r="N20" s="7"/>
      <c r="O20" s="7"/>
      <c r="P20" s="7"/>
      <c r="Q20" s="7"/>
      <c r="R20" s="7"/>
      <c r="S20" s="7"/>
      <c r="T20" s="7"/>
      <c r="U20" s="7"/>
      <c r="V20" s="7"/>
    </row>
    <row r="21" spans="1:32" ht="24.6" customHeight="1" x14ac:dyDescent="0.3">
      <c r="A21" s="12" t="str">
        <f t="shared" si="0"/>
        <v>Sonntag</v>
      </c>
      <c r="B21" s="13">
        <f t="shared" si="3"/>
        <v>45858</v>
      </c>
      <c r="C21" s="5"/>
      <c r="D21" s="5"/>
      <c r="E21" s="3"/>
      <c r="F21" s="3"/>
      <c r="G21" s="27">
        <f t="shared" si="1"/>
        <v>0</v>
      </c>
      <c r="H21" s="37">
        <f t="shared" si="2"/>
        <v>0</v>
      </c>
      <c r="J21" s="34"/>
      <c r="K21" s="60" t="str">
        <f>IF(AND(ISNUMBER(C21),ISNUMBER(D21),H21&gt;12),"!","")</f>
        <v/>
      </c>
      <c r="L21" s="61" t="str">
        <f xml:space="preserve">
IF(AND(C21&gt;0,C22&gt;0),
IF(AND(C22&gt;0,NOT(ISERROR(HOUR((VALUE(C22+B22))-VALUE(G21+C21+B21+E21))))),
((VALUE(C22+B22))-VALUE(G21+C21+B21+E21))*24,"???"),"")</f>
        <v/>
      </c>
      <c r="M21" s="62" t="str">
        <f xml:space="preserve">
IF(NOT(ISNUMBER(L21)),"",
IF(AND(ROUND(H21,2)&gt;11,ROUND(L21,2)&lt;11.5),"U",IF(ROUND(L21,2)&lt;11,"U","")))</f>
        <v/>
      </c>
      <c r="N21" s="7"/>
      <c r="O21" s="7"/>
      <c r="P21" s="7"/>
      <c r="Q21" s="7"/>
      <c r="R21" s="7"/>
      <c r="S21" s="7"/>
      <c r="T21" s="7"/>
      <c r="U21" s="7"/>
      <c r="V21" s="7"/>
    </row>
    <row r="22" spans="1:32" ht="7.8" customHeight="1" thickBot="1" x14ac:dyDescent="0.35">
      <c r="A22" s="14"/>
      <c r="B22" s="6"/>
      <c r="C22" s="6"/>
      <c r="D22" s="6"/>
      <c r="E22" s="6"/>
      <c r="F22" s="6"/>
      <c r="H22" s="6"/>
      <c r="I22" s="6"/>
      <c r="J22" s="6"/>
      <c r="K22" s="6"/>
      <c r="L22" s="6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32" ht="26.25" customHeight="1" thickBot="1" x14ac:dyDescent="0.35">
      <c r="A23" s="51"/>
      <c r="B23" s="52"/>
      <c r="C23" s="52"/>
      <c r="D23" s="52"/>
      <c r="E23" s="52"/>
      <c r="G23" s="7" t="s">
        <v>4</v>
      </c>
      <c r="H23" s="24">
        <f>SUM(H15:H22)</f>
        <v>0</v>
      </c>
      <c r="I23" s="54"/>
      <c r="J23" s="54"/>
      <c r="K23" s="54"/>
      <c r="L23" s="35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32" ht="15.6" customHeight="1" x14ac:dyDescent="0.3">
      <c r="A24" s="1" t="s">
        <v>2</v>
      </c>
      <c r="B24" s="44"/>
      <c r="C24" s="45"/>
      <c r="D24" s="8"/>
      <c r="E24" s="8"/>
      <c r="F24" s="8"/>
      <c r="G24" s="8"/>
      <c r="H24" s="8"/>
      <c r="I24" s="8"/>
      <c r="J24" s="8"/>
      <c r="K24" s="8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</row>
    <row r="25" spans="1:32" x14ac:dyDescent="0.25">
      <c r="A25" s="7"/>
      <c r="B25" s="8"/>
      <c r="C25" s="8"/>
      <c r="D25" s="8"/>
      <c r="E25" s="8"/>
      <c r="F25" s="8"/>
      <c r="G25" s="8"/>
      <c r="H25" s="8"/>
      <c r="I25" s="8"/>
      <c r="J25" s="8"/>
      <c r="K25" s="8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  <row r="26" spans="1:32" ht="14.4" x14ac:dyDescent="0.3">
      <c r="A26" s="7" t="s">
        <v>7</v>
      </c>
      <c r="B26" s="8"/>
      <c r="C26" s="8"/>
      <c r="D26" s="46"/>
      <c r="E26" s="47"/>
      <c r="F26" s="47"/>
      <c r="G26" s="8"/>
      <c r="H26" s="9" t="s">
        <v>10</v>
      </c>
      <c r="I26" s="9"/>
      <c r="J26" s="57"/>
      <c r="K26" s="58"/>
      <c r="L26" s="58"/>
      <c r="M26" s="9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</row>
    <row r="27" spans="1:32" ht="14.25" customHeight="1" x14ac:dyDescent="0.3">
      <c r="A27" s="7"/>
      <c r="B27" s="8"/>
      <c r="C27" s="8"/>
      <c r="D27" s="8"/>
      <c r="E27" s="28"/>
      <c r="F27" s="28"/>
      <c r="G27" s="8"/>
      <c r="H27" s="8"/>
      <c r="I27" s="8"/>
      <c r="J27" s="8"/>
      <c r="K27" s="8"/>
      <c r="L27" s="8"/>
      <c r="M27" s="9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</row>
    <row r="28" spans="1:32" ht="16.5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</row>
    <row r="29" spans="1:32" x14ac:dyDescent="0.25">
      <c r="A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</row>
    <row r="30" spans="1:32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</row>
    <row r="31" spans="1:32" x14ac:dyDescent="0.25">
      <c r="A31" s="7"/>
      <c r="B31" s="3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</row>
    <row r="32" spans="1:32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</row>
    <row r="33" spans="1:32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</row>
    <row r="34" spans="1:32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</row>
    <row r="35" spans="1:32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</row>
    <row r="36" spans="1:32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</row>
    <row r="37" spans="1:32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</row>
    <row r="38" spans="1:32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</row>
    <row r="39" spans="1:3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</row>
    <row r="40" spans="1:32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</row>
    <row r="41" spans="1:32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</row>
    <row r="42" spans="1:32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</row>
    <row r="43" spans="1:32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</row>
    <row r="44" spans="1:32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</row>
    <row r="45" spans="1:32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</row>
    <row r="46" spans="1:32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</row>
    <row r="47" spans="1:32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</row>
    <row r="48" spans="1:32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</row>
    <row r="49" spans="1:32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</row>
    <row r="50" spans="1:32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</row>
    <row r="51" spans="1:32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</row>
    <row r="52" spans="1:32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</row>
    <row r="53" spans="1:32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</row>
    <row r="54" spans="1:32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</row>
    <row r="55" spans="1:32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</row>
    <row r="56" spans="1:32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</row>
    <row r="57" spans="1:32" x14ac:dyDescent="0.25">
      <c r="G57" s="7"/>
      <c r="H57" s="7"/>
      <c r="I57" s="7"/>
      <c r="J57" s="7"/>
      <c r="K57" s="7"/>
      <c r="L57" s="7"/>
    </row>
  </sheetData>
  <sheetProtection algorithmName="SHA-512" hashValue="GY/cZvpkpCG5xBLO0IjgYiVXqQbR/Mmk2UMMv5hKiLJijgm61Gmxe5/5tOys7FGWUXflVaiydKU9B9AJ0I0T9A==" saltValue="iffDjoMSlxqrD9tRIzrerA==" spinCount="100000" sheet="1" formatColumns="0" formatRows="0"/>
  <mergeCells count="8">
    <mergeCell ref="B2:E2"/>
    <mergeCell ref="B24:C24"/>
    <mergeCell ref="D26:F26"/>
    <mergeCell ref="B4:E4"/>
    <mergeCell ref="B6:E6"/>
    <mergeCell ref="A23:E23"/>
    <mergeCell ref="H2:M2"/>
    <mergeCell ref="J26:L26"/>
  </mergeCells>
  <phoneticPr fontId="23" type="noConversion"/>
  <pageMargins left="0.55118110236220474" right="0.23622047244094488" top="1.1023622047244095" bottom="0.3937007874015748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Stundenerfassung</vt:lpstr>
      <vt:lpstr>DatumBis</vt:lpstr>
      <vt:lpstr>DatumVon</vt:lpstr>
      <vt:lpstr>Stundenerfassung!Druckbereich</vt:lpstr>
      <vt:lpstr>Wochenstunden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 Garnatz</cp:lastModifiedBy>
  <cp:lastPrinted>2025-07-16T10:33:59Z</cp:lastPrinted>
  <dcterms:created xsi:type="dcterms:W3CDTF">2014-02-13T11:33:00Z</dcterms:created>
  <dcterms:modified xsi:type="dcterms:W3CDTF">2025-07-16T10:38:25Z</dcterms:modified>
</cp:coreProperties>
</file>